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46c318d51e029de/Documents/Great Notley/Finance/2023 - 2024/Budget and precept/"/>
    </mc:Choice>
  </mc:AlternateContent>
  <xr:revisionPtr revIDLastSave="6" documentId="8_{15A440CB-1B67-49F4-B478-84E6B17EC41D}" xr6:coauthVersionLast="47" xr6:coauthVersionMax="47" xr10:uidLastSave="{3EEA1BC4-F8A9-4DCE-887B-E6AA34E7F690}"/>
  <bookViews>
    <workbookView xWindow="-120" yWindow="-120" windowWidth="20730" windowHeight="11160" xr2:uid="{00000000-000D-0000-FFFF-FFFF00000000}"/>
  </bookViews>
  <sheets>
    <sheet name="Draft 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6" i="1" l="1"/>
  <c r="I46" i="1"/>
  <c r="H46" i="1"/>
  <c r="G46" i="1"/>
  <c r="J35" i="1" l="1"/>
  <c r="H54" i="1"/>
  <c r="J67" i="1"/>
  <c r="H67" i="1"/>
  <c r="H35" i="1"/>
  <c r="G23" i="1"/>
  <c r="G54" i="1"/>
  <c r="I67" i="1"/>
  <c r="J23" i="1"/>
  <c r="G35" i="1"/>
  <c r="J54" i="1"/>
  <c r="I54" i="1"/>
  <c r="J49" i="1"/>
  <c r="H49" i="1"/>
  <c r="I49" i="1"/>
  <c r="G49" i="1"/>
  <c r="I35" i="1"/>
  <c r="I29" i="1"/>
  <c r="I23" i="1"/>
  <c r="H29" i="1"/>
  <c r="H23" i="1"/>
  <c r="J29" i="1"/>
  <c r="G29" i="1"/>
  <c r="G67" i="1"/>
  <c r="B29" i="1"/>
  <c r="C29" i="1"/>
  <c r="D29" i="1"/>
  <c r="E29" i="1"/>
  <c r="F29" i="1"/>
  <c r="E35" i="1"/>
  <c r="F35" i="1"/>
  <c r="H58" i="1" l="1"/>
  <c r="J58" i="1"/>
  <c r="I58" i="1"/>
  <c r="G58" i="1"/>
</calcChain>
</file>

<file path=xl/sharedStrings.xml><?xml version="1.0" encoding="utf-8"?>
<sst xmlns="http://schemas.openxmlformats.org/spreadsheetml/2006/main" count="89" uniqueCount="82">
  <si>
    <t>GREAT NOTLEY - PRECEPT</t>
  </si>
  <si>
    <t>Administration</t>
  </si>
  <si>
    <t>2004/05</t>
  </si>
  <si>
    <t>2005/06</t>
  </si>
  <si>
    <t>2006/07</t>
  </si>
  <si>
    <t>2007/08</t>
  </si>
  <si>
    <t>2008/09</t>
  </si>
  <si>
    <t>Office Expenses</t>
  </si>
  <si>
    <t>Postage &amp; Stationery</t>
  </si>
  <si>
    <t>Telephone &amp; Broadband</t>
  </si>
  <si>
    <t>Insurance</t>
  </si>
  <si>
    <t>Hall Hire</t>
  </si>
  <si>
    <t>Subscriptions</t>
  </si>
  <si>
    <t>Cllr/Clerk Training</t>
  </si>
  <si>
    <t>Election Costs</t>
  </si>
  <si>
    <t>Audit Fee</t>
  </si>
  <si>
    <t>Website</t>
  </si>
  <si>
    <t>Poppy Wreath</t>
  </si>
  <si>
    <t>Street Furniture</t>
  </si>
  <si>
    <t>Great Notley Times &amp; Council Web site</t>
  </si>
  <si>
    <t>Travel &amp; Subsistence</t>
  </si>
  <si>
    <t>Lighting Supply &amp; Maintenance</t>
  </si>
  <si>
    <t>Street Lighting &amp; Open Spaces</t>
  </si>
  <si>
    <t>Parish Activities</t>
  </si>
  <si>
    <t>Total Street Lighting &amp; Open Spaces</t>
  </si>
  <si>
    <t>Total Parish Activities</t>
  </si>
  <si>
    <t>Total Administration Expenditure</t>
  </si>
  <si>
    <t>Total GNT &amp; Website Expenditure</t>
  </si>
  <si>
    <t>INCOME</t>
  </si>
  <si>
    <t>Running costs of Van</t>
  </si>
  <si>
    <t>Litter picker tools and PPE</t>
  </si>
  <si>
    <t>Street scene payment</t>
  </si>
  <si>
    <t>Grants</t>
  </si>
  <si>
    <t>CAPITAL ITEMS</t>
  </si>
  <si>
    <t>PRECEPT</t>
  </si>
  <si>
    <t>War Memorial and Remembrance Day</t>
  </si>
  <si>
    <t>TOTAL REVENUE EXPENDITURE</t>
  </si>
  <si>
    <t>Bank &amp; Bond interest</t>
  </si>
  <si>
    <t>Contingency Fund</t>
  </si>
  <si>
    <t>EARMARKED RESERVES</t>
  </si>
  <si>
    <t>TOTAL REVENUE INCOME</t>
  </si>
  <si>
    <t>NET REVENUE EXPENDITURE</t>
  </si>
  <si>
    <t>SURPLUS/DEFICIT</t>
  </si>
  <si>
    <t xml:space="preserve">GNT adverts </t>
  </si>
  <si>
    <t>Village fete</t>
  </si>
  <si>
    <t>Storage unit</t>
  </si>
  <si>
    <t>Total</t>
  </si>
  <si>
    <t>External wages service</t>
  </si>
  <si>
    <t>other income</t>
  </si>
  <si>
    <t>pension contributions</t>
  </si>
  <si>
    <t>Notes</t>
  </si>
  <si>
    <t>office equipment</t>
  </si>
  <si>
    <t>Safety inspections</t>
  </si>
  <si>
    <t>Council tax collection fund surplus</t>
  </si>
  <si>
    <t>Open spaces and trees</t>
  </si>
  <si>
    <t>Production costs of magazine</t>
  </si>
  <si>
    <t>Clerk's working from home allowance</t>
  </si>
  <si>
    <t>new play equipment</t>
  </si>
  <si>
    <t>Play Equipment Maintenance and grass cutting</t>
  </si>
  <si>
    <t>Printing / distribution</t>
  </si>
  <si>
    <t>Gross salaries and employer NI</t>
  </si>
  <si>
    <t xml:space="preserve">It is good financial practice to retain a reserve of between 3 to 6 months of running costs in accordance with your reserves policy (i.e. absolute minimum of £22,000) </t>
  </si>
  <si>
    <t>Total reserves</t>
  </si>
  <si>
    <t>other free reserves</t>
  </si>
  <si>
    <t>additional litter in hedge clearance</t>
  </si>
  <si>
    <t>Earmarked for allotment project</t>
  </si>
  <si>
    <t xml:space="preserve">Band D of £35.70 last year </t>
  </si>
  <si>
    <t>earmarked for the project to investigate the purchse of a new electric van</t>
  </si>
  <si>
    <t>Donations</t>
  </si>
  <si>
    <t>Approved budget 2022 - 2023</t>
  </si>
  <si>
    <t>Total Donation Expenditure</t>
  </si>
  <si>
    <t>Actual expenditure 2021 -2022</t>
  </si>
  <si>
    <t>Projected outrun 2022 -2023</t>
  </si>
  <si>
    <t>Draft budget 2023 -2024</t>
  </si>
  <si>
    <t>Christmas event</t>
  </si>
  <si>
    <t>retention for the RAFT project (now paid)</t>
  </si>
  <si>
    <t>To cover first aid training and play area inspections</t>
  </si>
  <si>
    <t>Tax base last year was 2597.17 - new tax base awaited</t>
  </si>
  <si>
    <t>The figures for 23/24 include uplift in National Minimum wage and an extra amount for possible overtime</t>
  </si>
  <si>
    <t>expected reduction of £3,248.63 in street scene payment shown here.  This reduction alone increases the precept by £1.25 for the year</t>
  </si>
  <si>
    <t>deficit for 21/22 was covered by amount in reserves earmarked for the play project thus expected.</t>
  </si>
  <si>
    <t>These figures result in the band D increasing by £6.55 to £42.25.  Although this will show as a 17% increase it will mean in practice that a band D property will pay an additional 12 pence a week i.e. 53 pence a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</si>
</sst>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0" borderId="0" xfId="0" applyFont="1"/>
    <xf numFmtId="0" fontId="2" fillId="0" borderId="0" xfId="0" applyFont="1"/>
    <xf numFmtId="0" fontId="1" fillId="0" borderId="0" xfId="0" applyFont="1" applyFill="1"/>
    <xf numFmtId="3" fontId="2" fillId="0" borderId="0" xfId="0" applyNumberFormat="1" applyFont="1"/>
    <xf numFmtId="0" fontId="2" fillId="0" borderId="0" xfId="0" applyNumberFormat="1" applyFont="1"/>
    <xf numFmtId="3" fontId="1" fillId="0" borderId="0" xfId="0" applyNumberFormat="1" applyFont="1"/>
    <xf numFmtId="0" fontId="2" fillId="0" borderId="0" xfId="0" applyFont="1" applyFill="1"/>
    <xf numFmtId="3" fontId="2" fillId="0" borderId="0" xfId="0" applyNumberFormat="1" applyFont="1" applyFill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/>
    <xf numFmtId="0" fontId="5" fillId="0" borderId="0" xfId="0" applyNumberFormat="1" applyFont="1"/>
    <xf numFmtId="1" fontId="2" fillId="0" borderId="0" xfId="0" applyNumberFormat="1" applyFont="1" applyAlignment="1">
      <alignment wrapText="1"/>
    </xf>
    <xf numFmtId="3" fontId="2" fillId="0" borderId="0" xfId="0" applyNumberFormat="1" applyFont="1" applyAlignment="1">
      <alignment wrapText="1"/>
    </xf>
    <xf numFmtId="3" fontId="1" fillId="0" borderId="0" xfId="0" applyNumberFormat="1" applyFont="1" applyAlignment="1">
      <alignment wrapText="1"/>
    </xf>
    <xf numFmtId="3" fontId="0" fillId="0" borderId="0" xfId="0" applyNumberFormat="1"/>
    <xf numFmtId="3" fontId="6" fillId="0" borderId="0" xfId="0" applyNumberFormat="1" applyFont="1"/>
    <xf numFmtId="3" fontId="6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4" fontId="2" fillId="0" borderId="0" xfId="0" applyNumberFormat="1" applyFont="1" applyAlignment="1">
      <alignment wrapText="1"/>
    </xf>
    <xf numFmtId="2" fontId="2" fillId="0" borderId="0" xfId="0" applyNumberFormat="1" applyFont="1"/>
    <xf numFmtId="2" fontId="2" fillId="0" borderId="0" xfId="0" applyNumberFormat="1" applyFont="1" applyAlignment="1">
      <alignment horizontal="right"/>
    </xf>
    <xf numFmtId="2" fontId="1" fillId="0" borderId="0" xfId="0" applyNumberFormat="1" applyFont="1"/>
    <xf numFmtId="4" fontId="2" fillId="0" borderId="0" xfId="0" applyNumberFormat="1" applyFont="1"/>
    <xf numFmtId="4" fontId="1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/>
    <xf numFmtId="2" fontId="1" fillId="0" borderId="0" xfId="0" applyNumberFormat="1" applyFont="1" applyAlignment="1">
      <alignment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3" fontId="7" fillId="0" borderId="0" xfId="0" applyNumberFormat="1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96"/>
  <sheetViews>
    <sheetView tabSelected="1" topLeftCell="A58" workbookViewId="0">
      <selection activeCell="K69" sqref="K69"/>
    </sheetView>
  </sheetViews>
  <sheetFormatPr defaultRowHeight="15" x14ac:dyDescent="0.2"/>
  <cols>
    <col min="1" max="1" width="38.5703125" style="4" customWidth="1"/>
    <col min="2" max="2" width="9" style="4" hidden="1" customWidth="1"/>
    <col min="3" max="5" width="9.28515625" style="4" hidden="1" customWidth="1"/>
    <col min="6" max="6" width="1.5703125" style="4" hidden="1" customWidth="1"/>
    <col min="7" max="8" width="15.28515625" customWidth="1"/>
    <col min="9" max="9" width="15.5703125" style="12" customWidth="1"/>
    <col min="10" max="10" width="16.5703125" customWidth="1"/>
    <col min="11" max="11" width="43" customWidth="1"/>
  </cols>
  <sheetData>
    <row r="1" spans="1:17" ht="15.75" x14ac:dyDescent="0.25">
      <c r="A1" s="1" t="s">
        <v>0</v>
      </c>
      <c r="B1" s="2"/>
      <c r="C1" s="2"/>
      <c r="D1" s="2"/>
      <c r="E1" s="2"/>
      <c r="F1" s="2"/>
    </row>
    <row r="2" spans="1:17" ht="48" customHeight="1" x14ac:dyDescent="0.25">
      <c r="A2" s="3"/>
      <c r="G2" s="11" t="s">
        <v>71</v>
      </c>
      <c r="H2" s="11" t="s">
        <v>69</v>
      </c>
      <c r="I2" s="11" t="s">
        <v>72</v>
      </c>
      <c r="J2" s="11" t="s">
        <v>73</v>
      </c>
      <c r="K2" s="18" t="s">
        <v>50</v>
      </c>
    </row>
    <row r="3" spans="1:17" ht="15.75" x14ac:dyDescent="0.25">
      <c r="A3" s="3" t="s">
        <v>1</v>
      </c>
      <c r="B3" s="5" t="s">
        <v>2</v>
      </c>
      <c r="C3" s="5" t="s">
        <v>3</v>
      </c>
      <c r="D3" s="3" t="s">
        <v>4</v>
      </c>
      <c r="E3" s="3" t="s">
        <v>5</v>
      </c>
      <c r="F3" s="5" t="s">
        <v>6</v>
      </c>
      <c r="G3" s="15"/>
      <c r="H3" s="15"/>
      <c r="I3" s="16"/>
    </row>
    <row r="4" spans="1:17" ht="15.75" x14ac:dyDescent="0.25">
      <c r="A4" s="3"/>
      <c r="B4" s="5"/>
      <c r="C4" s="5"/>
      <c r="D4" s="3"/>
      <c r="E4" s="3"/>
      <c r="F4" s="5"/>
      <c r="G4" s="15"/>
      <c r="H4" s="15"/>
      <c r="I4" s="16"/>
    </row>
    <row r="5" spans="1:17" ht="38.25" x14ac:dyDescent="0.2">
      <c r="A5" s="4" t="s">
        <v>60</v>
      </c>
      <c r="B5" s="6">
        <v>7539</v>
      </c>
      <c r="C5" s="6">
        <v>8500</v>
      </c>
      <c r="D5" s="6">
        <v>8755</v>
      </c>
      <c r="E5" s="6">
        <v>8974</v>
      </c>
      <c r="F5" s="6">
        <v>9259</v>
      </c>
      <c r="G5" s="29">
        <v>58769.31</v>
      </c>
      <c r="H5" s="28">
        <v>61770</v>
      </c>
      <c r="I5" s="21">
        <v>62856</v>
      </c>
      <c r="J5" s="6">
        <v>69400</v>
      </c>
      <c r="K5" s="33" t="s">
        <v>78</v>
      </c>
      <c r="L5" s="12"/>
      <c r="M5" s="12"/>
      <c r="N5" s="12"/>
      <c r="O5" s="12"/>
      <c r="P5" s="12"/>
      <c r="Q5" s="12"/>
    </row>
    <row r="6" spans="1:17" x14ac:dyDescent="0.2">
      <c r="A6" s="4" t="s">
        <v>49</v>
      </c>
      <c r="B6" s="6"/>
      <c r="C6" s="6"/>
      <c r="D6" s="6"/>
      <c r="E6" s="6"/>
      <c r="F6" s="6"/>
      <c r="G6" s="29">
        <v>9321.1200000000008</v>
      </c>
      <c r="H6" s="28">
        <v>9595</v>
      </c>
      <c r="I6" s="21">
        <v>9527</v>
      </c>
      <c r="J6" s="6">
        <v>10349</v>
      </c>
      <c r="K6" s="33"/>
      <c r="L6" s="12"/>
      <c r="M6" s="12"/>
      <c r="N6" s="12"/>
      <c r="O6" s="12"/>
      <c r="P6" s="12"/>
      <c r="Q6" s="12"/>
    </row>
    <row r="7" spans="1:17" x14ac:dyDescent="0.2">
      <c r="A7" s="4" t="s">
        <v>56</v>
      </c>
      <c r="B7" s="6"/>
      <c r="C7" s="6"/>
      <c r="D7" s="6"/>
      <c r="E7" s="6"/>
      <c r="F7" s="6"/>
      <c r="G7" s="29">
        <v>207.96</v>
      </c>
      <c r="H7" s="28">
        <v>207.96</v>
      </c>
      <c r="I7" s="27">
        <v>207.96</v>
      </c>
      <c r="J7" s="28">
        <v>207.96</v>
      </c>
      <c r="K7" s="33"/>
      <c r="L7" s="12"/>
      <c r="M7" s="12"/>
      <c r="N7" s="12"/>
      <c r="O7" s="12"/>
      <c r="P7" s="12"/>
      <c r="Q7" s="12"/>
    </row>
    <row r="8" spans="1:17" x14ac:dyDescent="0.2">
      <c r="A8" s="4" t="s">
        <v>7</v>
      </c>
      <c r="B8" s="4">
        <v>240</v>
      </c>
      <c r="C8" s="4">
        <v>252</v>
      </c>
      <c r="D8" s="4">
        <v>260</v>
      </c>
      <c r="E8" s="4">
        <v>267</v>
      </c>
      <c r="F8" s="4">
        <v>260</v>
      </c>
      <c r="G8" s="28">
        <v>553.91</v>
      </c>
      <c r="H8" s="28">
        <v>1500</v>
      </c>
      <c r="I8" s="16">
        <v>600</v>
      </c>
      <c r="J8" s="28">
        <v>1500</v>
      </c>
      <c r="K8" s="12"/>
    </row>
    <row r="9" spans="1:17" x14ac:dyDescent="0.2">
      <c r="A9" s="4" t="s">
        <v>51</v>
      </c>
      <c r="G9" s="28">
        <v>0</v>
      </c>
      <c r="H9" s="28">
        <v>1000</v>
      </c>
      <c r="I9" s="16">
        <v>0</v>
      </c>
      <c r="J9" s="28">
        <v>500</v>
      </c>
      <c r="K9" s="33"/>
    </row>
    <row r="10" spans="1:17" x14ac:dyDescent="0.2">
      <c r="A10" s="4" t="s">
        <v>8</v>
      </c>
      <c r="B10" s="4">
        <v>240</v>
      </c>
      <c r="C10" s="4">
        <v>252</v>
      </c>
      <c r="D10" s="4">
        <v>440</v>
      </c>
      <c r="E10" s="4">
        <v>451</v>
      </c>
      <c r="F10" s="4">
        <v>470</v>
      </c>
      <c r="G10" s="28">
        <v>245.89</v>
      </c>
      <c r="H10" s="28">
        <v>350</v>
      </c>
      <c r="I10" s="16">
        <v>200</v>
      </c>
      <c r="J10" s="28">
        <v>350</v>
      </c>
    </row>
    <row r="11" spans="1:17" x14ac:dyDescent="0.2">
      <c r="A11" s="4" t="s">
        <v>9</v>
      </c>
      <c r="B11" s="4">
        <v>250</v>
      </c>
      <c r="C11" s="4">
        <v>263</v>
      </c>
      <c r="D11" s="4">
        <v>265</v>
      </c>
      <c r="E11" s="4">
        <v>270</v>
      </c>
      <c r="F11" s="4">
        <v>270</v>
      </c>
      <c r="G11" s="28">
        <v>731.96</v>
      </c>
      <c r="H11" s="28">
        <v>850</v>
      </c>
      <c r="I11" s="16">
        <v>850</v>
      </c>
      <c r="J11" s="28">
        <v>900</v>
      </c>
    </row>
    <row r="12" spans="1:17" x14ac:dyDescent="0.2">
      <c r="A12" s="4" t="s">
        <v>10</v>
      </c>
      <c r="B12" s="6">
        <v>1350</v>
      </c>
      <c r="C12" s="6">
        <v>1418</v>
      </c>
      <c r="D12" s="6">
        <v>1520</v>
      </c>
      <c r="E12" s="6">
        <v>1558</v>
      </c>
      <c r="F12" s="6">
        <v>2222</v>
      </c>
      <c r="G12" s="28">
        <v>2154.6999999999998</v>
      </c>
      <c r="H12" s="28">
        <v>2200</v>
      </c>
      <c r="I12" s="20">
        <v>2400</v>
      </c>
      <c r="J12" s="28">
        <v>2500</v>
      </c>
    </row>
    <row r="13" spans="1:17" x14ac:dyDescent="0.2">
      <c r="A13" s="4" t="s">
        <v>47</v>
      </c>
      <c r="B13" s="4">
        <v>0</v>
      </c>
      <c r="C13" s="4">
        <v>0</v>
      </c>
      <c r="D13" s="4">
        <v>300</v>
      </c>
      <c r="E13" s="4">
        <v>308</v>
      </c>
      <c r="F13" s="4">
        <v>300</v>
      </c>
      <c r="G13" s="28">
        <v>408</v>
      </c>
      <c r="H13" s="28">
        <v>600</v>
      </c>
      <c r="I13" s="16">
        <v>421</v>
      </c>
      <c r="J13" s="28">
        <v>500</v>
      </c>
    </row>
    <row r="14" spans="1:17" x14ac:dyDescent="0.2">
      <c r="A14" s="4" t="s">
        <v>11</v>
      </c>
      <c r="B14" s="4">
        <v>600</v>
      </c>
      <c r="C14" s="4">
        <v>630</v>
      </c>
      <c r="D14" s="6">
        <v>1000</v>
      </c>
      <c r="E14" s="6">
        <v>1000</v>
      </c>
      <c r="F14" s="6">
        <v>1450</v>
      </c>
      <c r="G14" s="28">
        <v>77.5</v>
      </c>
      <c r="H14" s="28">
        <v>200</v>
      </c>
      <c r="I14" s="16">
        <v>150</v>
      </c>
      <c r="J14" s="28">
        <v>200</v>
      </c>
    </row>
    <row r="15" spans="1:17" x14ac:dyDescent="0.2">
      <c r="A15" s="4" t="s">
        <v>12</v>
      </c>
      <c r="B15" s="4">
        <v>700</v>
      </c>
      <c r="C15" s="4">
        <v>735</v>
      </c>
      <c r="D15" s="6">
        <v>700</v>
      </c>
      <c r="E15" s="6">
        <v>718</v>
      </c>
      <c r="F15" s="4">
        <v>637</v>
      </c>
      <c r="G15" s="28">
        <v>1198.95</v>
      </c>
      <c r="H15" s="28">
        <v>1200</v>
      </c>
      <c r="I15" s="16">
        <v>1200</v>
      </c>
      <c r="J15" s="28">
        <v>1250</v>
      </c>
    </row>
    <row r="16" spans="1:17" x14ac:dyDescent="0.2">
      <c r="A16" s="4" t="s">
        <v>13</v>
      </c>
      <c r="B16" s="6">
        <v>1000</v>
      </c>
      <c r="C16" s="6">
        <v>1000</v>
      </c>
      <c r="D16" s="6">
        <v>0</v>
      </c>
      <c r="E16" s="6">
        <v>1000</v>
      </c>
      <c r="F16" s="4">
        <v>300</v>
      </c>
      <c r="G16" s="28">
        <v>200</v>
      </c>
      <c r="H16" s="28">
        <v>200</v>
      </c>
      <c r="I16" s="16">
        <v>220</v>
      </c>
      <c r="J16" s="28">
        <v>1000</v>
      </c>
      <c r="K16" s="34" t="s">
        <v>76</v>
      </c>
    </row>
    <row r="17" spans="1:11" x14ac:dyDescent="0.2">
      <c r="A17" s="4" t="s">
        <v>14</v>
      </c>
      <c r="B17" s="6">
        <v>2000</v>
      </c>
      <c r="C17" s="4">
        <v>0</v>
      </c>
      <c r="D17" s="6">
        <v>1000</v>
      </c>
      <c r="E17" s="6">
        <v>1000</v>
      </c>
      <c r="F17" s="6">
        <v>0</v>
      </c>
      <c r="G17" s="28">
        <v>0</v>
      </c>
      <c r="H17" s="28">
        <v>0</v>
      </c>
      <c r="I17" s="16">
        <v>0</v>
      </c>
      <c r="J17" s="28">
        <v>1000</v>
      </c>
    </row>
    <row r="18" spans="1:11" x14ac:dyDescent="0.2">
      <c r="A18" s="4" t="s">
        <v>15</v>
      </c>
      <c r="B18" s="4">
        <v>350</v>
      </c>
      <c r="C18" s="4">
        <v>500</v>
      </c>
      <c r="D18" s="6">
        <v>500</v>
      </c>
      <c r="E18" s="6">
        <v>500</v>
      </c>
      <c r="F18" s="4">
        <v>516</v>
      </c>
      <c r="G18" s="28">
        <v>600</v>
      </c>
      <c r="H18" s="28">
        <v>600</v>
      </c>
      <c r="I18" s="16">
        <v>635</v>
      </c>
      <c r="J18" s="28">
        <v>650</v>
      </c>
    </row>
    <row r="19" spans="1:11" x14ac:dyDescent="0.2">
      <c r="A19" s="4" t="s">
        <v>29</v>
      </c>
      <c r="B19" s="4">
        <v>0</v>
      </c>
      <c r="C19" s="4">
        <v>100</v>
      </c>
      <c r="D19" s="6">
        <v>100</v>
      </c>
      <c r="E19" s="6">
        <v>100</v>
      </c>
      <c r="F19" s="4">
        <v>100</v>
      </c>
      <c r="G19" s="28">
        <v>2008.03</v>
      </c>
      <c r="H19" s="28">
        <v>2000</v>
      </c>
      <c r="I19" s="21">
        <v>2700</v>
      </c>
      <c r="J19" s="28">
        <v>3000</v>
      </c>
      <c r="K19" s="12"/>
    </row>
    <row r="20" spans="1:11" x14ac:dyDescent="0.2">
      <c r="A20" s="4" t="s">
        <v>20</v>
      </c>
      <c r="B20" s="6">
        <v>1500</v>
      </c>
      <c r="C20" s="4">
        <v>0</v>
      </c>
      <c r="D20" s="6">
        <v>0</v>
      </c>
      <c r="E20" s="6">
        <v>0</v>
      </c>
      <c r="F20" s="4">
        <v>0</v>
      </c>
      <c r="G20" s="28">
        <v>27.9</v>
      </c>
      <c r="H20" s="28">
        <v>100</v>
      </c>
      <c r="I20" s="16">
        <v>100</v>
      </c>
      <c r="J20" s="28">
        <v>100</v>
      </c>
    </row>
    <row r="21" spans="1:11" ht="24.75" customHeight="1" x14ac:dyDescent="0.2">
      <c r="A21" s="4" t="s">
        <v>30</v>
      </c>
      <c r="B21" s="6"/>
      <c r="D21" s="6"/>
      <c r="E21" s="6"/>
      <c r="G21" s="4">
        <v>406.13</v>
      </c>
      <c r="H21" s="28">
        <v>500</v>
      </c>
      <c r="I21" s="16">
        <v>200</v>
      </c>
      <c r="J21" s="28">
        <v>500</v>
      </c>
    </row>
    <row r="22" spans="1:11" x14ac:dyDescent="0.2">
      <c r="B22" s="6"/>
      <c r="D22" s="6"/>
      <c r="E22" s="6"/>
      <c r="J22" s="28"/>
    </row>
    <row r="23" spans="1:11" ht="15.75" x14ac:dyDescent="0.25">
      <c r="A23" s="3" t="s">
        <v>26</v>
      </c>
      <c r="B23" s="6"/>
      <c r="D23" s="6"/>
      <c r="E23" s="6"/>
      <c r="G23" s="32">
        <f>SUM(G5:G22)</f>
        <v>76911.360000000001</v>
      </c>
      <c r="H23" s="32">
        <f>SUM(H5:H22)</f>
        <v>82872.960000000006</v>
      </c>
      <c r="I23" s="8">
        <f>SUM(I5:I21)</f>
        <v>82266.960000000006</v>
      </c>
      <c r="J23" s="30">
        <f>SUM(J5:J22)</f>
        <v>93906.96</v>
      </c>
    </row>
    <row r="24" spans="1:11" x14ac:dyDescent="0.2">
      <c r="B24" s="6"/>
      <c r="D24" s="6"/>
      <c r="E24" s="6"/>
      <c r="G24" s="4"/>
      <c r="H24" s="4"/>
      <c r="I24" s="16"/>
      <c r="J24" s="4"/>
    </row>
    <row r="25" spans="1:11" ht="31.5" x14ac:dyDescent="0.25">
      <c r="A25" s="13" t="s">
        <v>19</v>
      </c>
      <c r="I25" s="16"/>
      <c r="J25" s="4"/>
    </row>
    <row r="26" spans="1:11" x14ac:dyDescent="0.2">
      <c r="A26" s="4" t="s">
        <v>59</v>
      </c>
      <c r="B26" s="6">
        <v>1000</v>
      </c>
      <c r="C26" s="6">
        <v>1000</v>
      </c>
      <c r="D26" s="6">
        <v>2000</v>
      </c>
      <c r="E26" s="6">
        <v>2000</v>
      </c>
      <c r="F26" s="6">
        <v>2000</v>
      </c>
      <c r="G26" s="28">
        <v>5713.35</v>
      </c>
      <c r="H26" s="6">
        <v>6000</v>
      </c>
      <c r="I26" s="21">
        <v>6475</v>
      </c>
      <c r="J26" s="6">
        <v>6700</v>
      </c>
      <c r="K26" s="33"/>
    </row>
    <row r="27" spans="1:11" x14ac:dyDescent="0.2">
      <c r="A27" s="4" t="s">
        <v>55</v>
      </c>
      <c r="B27" s="6"/>
      <c r="C27" s="6"/>
      <c r="D27" s="6"/>
      <c r="E27" s="6"/>
      <c r="F27" s="6"/>
      <c r="G27" s="28">
        <v>150</v>
      </c>
      <c r="H27" s="6">
        <v>225</v>
      </c>
      <c r="I27" s="21">
        <v>225</v>
      </c>
      <c r="J27" s="6">
        <v>225</v>
      </c>
      <c r="K27" s="33"/>
    </row>
    <row r="28" spans="1:11" x14ac:dyDescent="0.2">
      <c r="A28" s="4" t="s">
        <v>16</v>
      </c>
      <c r="B28" s="4">
        <v>100</v>
      </c>
      <c r="C28" s="4">
        <v>100</v>
      </c>
      <c r="D28" s="6">
        <v>100</v>
      </c>
      <c r="E28" s="6">
        <v>100</v>
      </c>
      <c r="F28" s="4">
        <v>100</v>
      </c>
      <c r="G28" s="28">
        <v>116.88</v>
      </c>
      <c r="H28" s="4">
        <v>300</v>
      </c>
      <c r="I28" s="16">
        <v>300</v>
      </c>
      <c r="J28" s="4">
        <v>350</v>
      </c>
    </row>
    <row r="29" spans="1:11" ht="15.75" x14ac:dyDescent="0.25">
      <c r="A29" s="3" t="s">
        <v>27</v>
      </c>
      <c r="B29" s="8">
        <f>SUM(B5:B28)</f>
        <v>16869</v>
      </c>
      <c r="C29" s="8">
        <f>SUM(C5:C28)</f>
        <v>14750</v>
      </c>
      <c r="D29" s="8">
        <f>SUM(D5:D28)</f>
        <v>16940</v>
      </c>
      <c r="E29" s="8">
        <f>SUM(E5:E28)</f>
        <v>18246</v>
      </c>
      <c r="F29" s="8">
        <f>SUM(F5:F28)</f>
        <v>17884</v>
      </c>
      <c r="G29" s="32">
        <f>SUM(G26:G28)</f>
        <v>5980.2300000000005</v>
      </c>
      <c r="H29" s="8">
        <f>SUM(H26:H28)</f>
        <v>6525</v>
      </c>
      <c r="I29" s="22">
        <f>SUM(I26:I28)</f>
        <v>7000</v>
      </c>
      <c r="J29" s="8">
        <f>SUM(J26:J28)</f>
        <v>7275</v>
      </c>
    </row>
    <row r="30" spans="1:11" x14ac:dyDescent="0.2">
      <c r="I30" s="16"/>
      <c r="J30" s="4"/>
    </row>
    <row r="31" spans="1:11" ht="15.75" x14ac:dyDescent="0.25">
      <c r="A31" s="3" t="s">
        <v>68</v>
      </c>
      <c r="I31" s="16"/>
      <c r="J31" s="4"/>
    </row>
    <row r="32" spans="1:11" x14ac:dyDescent="0.2">
      <c r="A32" s="4" t="s">
        <v>17</v>
      </c>
      <c r="B32" s="4">
        <v>0</v>
      </c>
      <c r="C32" s="4">
        <v>0</v>
      </c>
      <c r="D32" s="4">
        <v>0</v>
      </c>
      <c r="E32" s="4">
        <v>0</v>
      </c>
      <c r="F32" s="4">
        <v>20</v>
      </c>
      <c r="G32" s="28">
        <v>74</v>
      </c>
      <c r="H32" s="7">
        <v>135</v>
      </c>
      <c r="I32" s="20">
        <v>80</v>
      </c>
      <c r="J32" s="4">
        <v>100</v>
      </c>
      <c r="K32" s="34"/>
    </row>
    <row r="33" spans="1:11" x14ac:dyDescent="0.2">
      <c r="A33" s="4" t="s">
        <v>32</v>
      </c>
      <c r="G33" s="28">
        <v>350</v>
      </c>
      <c r="H33" s="6">
        <v>1200</v>
      </c>
      <c r="I33" s="21">
        <v>1600</v>
      </c>
      <c r="J33" s="4">
        <v>2000</v>
      </c>
      <c r="K33" s="34"/>
    </row>
    <row r="34" spans="1:11" x14ac:dyDescent="0.2">
      <c r="A34" s="4" t="s">
        <v>44</v>
      </c>
      <c r="G34" s="28">
        <v>0</v>
      </c>
      <c r="H34" s="6">
        <v>1800</v>
      </c>
      <c r="I34" s="21">
        <v>1800</v>
      </c>
      <c r="J34" s="4">
        <v>1800</v>
      </c>
      <c r="K34" s="34"/>
    </row>
    <row r="35" spans="1:11" ht="15.75" x14ac:dyDescent="0.25">
      <c r="A35" s="3" t="s">
        <v>70</v>
      </c>
      <c r="B35" s="8">
        <v>2000</v>
      </c>
      <c r="C35" s="8">
        <v>2600</v>
      </c>
      <c r="D35" s="8">
        <v>3100</v>
      </c>
      <c r="E35" s="8">
        <f>SUM(E32:E32)</f>
        <v>0</v>
      </c>
      <c r="F35" s="8">
        <f>SUM(F32:F32)</f>
        <v>20</v>
      </c>
      <c r="G35" s="30">
        <f>SUM(G32:G34)</f>
        <v>424</v>
      </c>
      <c r="H35" s="8">
        <f>SUM(H32:H34)</f>
        <v>3135</v>
      </c>
      <c r="I35" s="8">
        <f>SUM(I32:I34)</f>
        <v>3480</v>
      </c>
      <c r="J35" s="8">
        <f>SUM(J32:J34)</f>
        <v>3900</v>
      </c>
    </row>
    <row r="36" spans="1:11" ht="15.75" x14ac:dyDescent="0.25">
      <c r="A36" s="3"/>
      <c r="B36" s="8"/>
      <c r="C36" s="8"/>
      <c r="D36" s="8"/>
      <c r="E36" s="8"/>
      <c r="F36" s="8"/>
      <c r="I36" s="16"/>
      <c r="J36" s="4"/>
    </row>
    <row r="37" spans="1:11" ht="15.75" x14ac:dyDescent="0.25">
      <c r="A37" s="3" t="s">
        <v>22</v>
      </c>
      <c r="B37" s="3" t="s">
        <v>2</v>
      </c>
      <c r="C37" s="3" t="s">
        <v>3</v>
      </c>
      <c r="D37" s="3" t="s">
        <v>4</v>
      </c>
      <c r="E37" s="3" t="s">
        <v>5</v>
      </c>
      <c r="F37" s="3" t="s">
        <v>6</v>
      </c>
      <c r="I37" s="16"/>
      <c r="J37" s="4"/>
    </row>
    <row r="38" spans="1:11" x14ac:dyDescent="0.2">
      <c r="A38" s="4" t="s">
        <v>21</v>
      </c>
      <c r="B38" s="4">
        <v>640</v>
      </c>
      <c r="C38" s="4">
        <v>640</v>
      </c>
      <c r="D38" s="4">
        <v>700</v>
      </c>
      <c r="E38" s="4">
        <v>750</v>
      </c>
      <c r="F38" s="4">
        <v>750</v>
      </c>
      <c r="G38" s="31">
        <v>1284.4100000000001</v>
      </c>
      <c r="H38" s="6">
        <v>1500</v>
      </c>
      <c r="I38" s="21">
        <v>1000</v>
      </c>
      <c r="J38" s="4">
        <v>1500</v>
      </c>
    </row>
    <row r="39" spans="1:11" ht="30" x14ac:dyDescent="0.2">
      <c r="A39" s="16" t="s">
        <v>58</v>
      </c>
      <c r="B39" s="4">
        <v>0</v>
      </c>
      <c r="C39" s="6">
        <v>12000</v>
      </c>
      <c r="D39" s="6">
        <v>4000</v>
      </c>
      <c r="E39" s="6">
        <v>4000</v>
      </c>
      <c r="F39" s="6">
        <v>0</v>
      </c>
      <c r="G39" s="31">
        <v>2838.33</v>
      </c>
      <c r="H39" s="6">
        <v>1150</v>
      </c>
      <c r="I39" s="21">
        <v>2500</v>
      </c>
      <c r="J39" s="4">
        <v>3000</v>
      </c>
      <c r="K39" s="33"/>
    </row>
    <row r="40" spans="1:11" x14ac:dyDescent="0.2">
      <c r="A40" s="4" t="s">
        <v>57</v>
      </c>
      <c r="C40" s="6"/>
      <c r="D40" s="6"/>
      <c r="E40" s="6"/>
      <c r="F40" s="6"/>
      <c r="G40" s="31">
        <v>43647.76</v>
      </c>
      <c r="H40" s="6">
        <v>2000</v>
      </c>
      <c r="I40" s="21">
        <v>2572</v>
      </c>
      <c r="J40" s="4">
        <v>2000</v>
      </c>
      <c r="K40" s="33"/>
    </row>
    <row r="41" spans="1:11" x14ac:dyDescent="0.2">
      <c r="A41" s="4" t="s">
        <v>52</v>
      </c>
      <c r="B41" s="4">
        <v>0</v>
      </c>
      <c r="C41" s="4">
        <v>0</v>
      </c>
      <c r="D41" s="4">
        <v>200</v>
      </c>
      <c r="E41" s="4">
        <v>200</v>
      </c>
      <c r="F41" s="4">
        <v>0</v>
      </c>
      <c r="G41" s="31">
        <v>466</v>
      </c>
      <c r="H41" s="6">
        <v>500</v>
      </c>
      <c r="I41" s="21">
        <v>500</v>
      </c>
      <c r="J41" s="4">
        <v>600</v>
      </c>
    </row>
    <row r="42" spans="1:11" x14ac:dyDescent="0.2">
      <c r="A42" s="4" t="s">
        <v>18</v>
      </c>
      <c r="B42" s="6"/>
      <c r="C42" s="6">
        <v>1000</v>
      </c>
      <c r="D42" s="6">
        <v>1000</v>
      </c>
      <c r="E42" s="6">
        <v>1000</v>
      </c>
      <c r="F42" s="6">
        <v>1000</v>
      </c>
      <c r="G42" s="31">
        <v>1360.85</v>
      </c>
      <c r="H42" s="6">
        <v>2000</v>
      </c>
      <c r="I42" s="21">
        <v>800</v>
      </c>
      <c r="J42" s="4">
        <v>1500</v>
      </c>
      <c r="K42" s="33"/>
    </row>
    <row r="43" spans="1:11" x14ac:dyDescent="0.2">
      <c r="A43" s="4" t="s">
        <v>54</v>
      </c>
      <c r="B43" s="9"/>
      <c r="C43" s="10"/>
      <c r="D43" s="10"/>
      <c r="E43" s="9"/>
      <c r="F43" s="10"/>
      <c r="G43" s="31">
        <v>0</v>
      </c>
      <c r="H43" s="6">
        <v>500</v>
      </c>
      <c r="I43" s="21">
        <v>400</v>
      </c>
      <c r="J43" s="4">
        <v>500</v>
      </c>
    </row>
    <row r="44" spans="1:11" x14ac:dyDescent="0.2">
      <c r="A44" s="4" t="s">
        <v>64</v>
      </c>
      <c r="B44" s="9"/>
      <c r="C44" s="10"/>
      <c r="D44" s="10"/>
      <c r="E44" s="9"/>
      <c r="F44" s="10"/>
      <c r="G44" s="31">
        <v>0</v>
      </c>
      <c r="H44" s="6">
        <v>500</v>
      </c>
      <c r="I44" s="21">
        <v>450</v>
      </c>
      <c r="J44" s="4">
        <v>500</v>
      </c>
    </row>
    <row r="45" spans="1:11" ht="30" x14ac:dyDescent="0.2">
      <c r="A45" s="16" t="s">
        <v>35</v>
      </c>
      <c r="B45" s="4">
        <v>0</v>
      </c>
      <c r="C45" s="6">
        <v>2800</v>
      </c>
      <c r="D45" s="6">
        <v>0</v>
      </c>
      <c r="E45" s="4">
        <v>0</v>
      </c>
      <c r="F45" s="6">
        <v>0</v>
      </c>
      <c r="G45" s="31">
        <v>54</v>
      </c>
      <c r="H45" s="6">
        <v>400</v>
      </c>
      <c r="I45" s="21">
        <v>100</v>
      </c>
      <c r="J45" s="4">
        <v>200</v>
      </c>
      <c r="K45" s="34"/>
    </row>
    <row r="46" spans="1:11" s="18" customFormat="1" ht="31.5" x14ac:dyDescent="0.25">
      <c r="A46" s="13" t="s">
        <v>24</v>
      </c>
      <c r="B46" s="3"/>
      <c r="C46" s="8"/>
      <c r="D46" s="8"/>
      <c r="E46" s="3"/>
      <c r="F46" s="8"/>
      <c r="G46" s="32">
        <f>SUM(G38:G45)</f>
        <v>49651.35</v>
      </c>
      <c r="H46" s="8">
        <f>SUM(H38:H45)</f>
        <v>8550</v>
      </c>
      <c r="I46" s="8">
        <f>SUM(I38:I45)</f>
        <v>8322</v>
      </c>
      <c r="J46" s="8">
        <f>SUM(J38:J45)</f>
        <v>9800</v>
      </c>
    </row>
    <row r="47" spans="1:11" s="18" customFormat="1" ht="15.75" x14ac:dyDescent="0.25">
      <c r="A47" s="13"/>
      <c r="B47" s="3"/>
      <c r="C47" s="8"/>
      <c r="D47" s="8"/>
      <c r="E47" s="3"/>
      <c r="F47" s="8"/>
      <c r="G47" s="3"/>
      <c r="H47" s="3"/>
      <c r="I47" s="13"/>
      <c r="J47" s="3"/>
    </row>
    <row r="48" spans="1:11" s="18" customFormat="1" ht="15.75" x14ac:dyDescent="0.25">
      <c r="A48" s="13" t="s">
        <v>45</v>
      </c>
      <c r="B48" s="3"/>
      <c r="C48" s="8"/>
      <c r="D48" s="8"/>
      <c r="E48" s="3"/>
      <c r="F48" s="8"/>
      <c r="G48" s="31">
        <v>350</v>
      </c>
      <c r="H48" s="4">
        <v>300</v>
      </c>
      <c r="I48" s="27">
        <v>300</v>
      </c>
      <c r="J48" s="4">
        <v>500</v>
      </c>
      <c r="K48" s="34"/>
    </row>
    <row r="49" spans="1:11" s="18" customFormat="1" ht="15.75" x14ac:dyDescent="0.25">
      <c r="A49" s="13" t="s">
        <v>46</v>
      </c>
      <c r="B49" s="3"/>
      <c r="C49" s="8"/>
      <c r="D49" s="8"/>
      <c r="E49" s="3"/>
      <c r="F49" s="8"/>
      <c r="G49" s="32">
        <f>SUM(G48)</f>
        <v>350</v>
      </c>
      <c r="H49" s="3">
        <f>SUM(H48)</f>
        <v>300</v>
      </c>
      <c r="I49" s="26">
        <f>SUM(I48)</f>
        <v>300</v>
      </c>
      <c r="J49" s="3">
        <f>SUM(J48)</f>
        <v>500</v>
      </c>
    </row>
    <row r="50" spans="1:11" s="18" customFormat="1" ht="15.75" x14ac:dyDescent="0.25">
      <c r="A50" s="13"/>
      <c r="B50" s="3"/>
      <c r="C50" s="8"/>
      <c r="D50" s="8"/>
      <c r="E50" s="3"/>
      <c r="F50" s="8"/>
      <c r="G50" s="3"/>
      <c r="H50" s="3"/>
      <c r="I50" s="13"/>
      <c r="J50" s="3"/>
    </row>
    <row r="51" spans="1:11" ht="15.75" x14ac:dyDescent="0.25">
      <c r="A51" s="13" t="s">
        <v>23</v>
      </c>
      <c r="B51" s="3"/>
      <c r="C51" s="3"/>
      <c r="D51" s="3"/>
      <c r="E51" s="3"/>
      <c r="F51" s="3"/>
      <c r="G51" s="3"/>
      <c r="H51" s="3"/>
      <c r="I51" s="16"/>
      <c r="J51" s="4"/>
    </row>
    <row r="52" spans="1:11" ht="15.75" x14ac:dyDescent="0.25">
      <c r="A52" s="4" t="s">
        <v>74</v>
      </c>
      <c r="F52" s="8"/>
      <c r="G52" s="31">
        <v>1360.33</v>
      </c>
      <c r="H52" s="6">
        <v>2000</v>
      </c>
      <c r="I52" s="21">
        <v>0</v>
      </c>
      <c r="J52" s="6">
        <v>2000</v>
      </c>
      <c r="K52" s="33"/>
    </row>
    <row r="53" spans="1:11" ht="15.75" x14ac:dyDescent="0.25">
      <c r="F53" s="8"/>
      <c r="G53" s="31"/>
      <c r="H53" s="6"/>
      <c r="I53" s="21"/>
      <c r="J53" s="6"/>
    </row>
    <row r="54" spans="1:11" ht="15.75" x14ac:dyDescent="0.25">
      <c r="A54" s="3" t="s">
        <v>25</v>
      </c>
      <c r="F54" s="8"/>
      <c r="G54" s="32">
        <f>SUM(G52:G53)</f>
        <v>1360.33</v>
      </c>
      <c r="H54" s="8">
        <f>SUM(H52)</f>
        <v>2000</v>
      </c>
      <c r="I54" s="8">
        <f>SUM(I52)</f>
        <v>0</v>
      </c>
      <c r="J54" s="8">
        <f>SUM(J52)</f>
        <v>2000</v>
      </c>
    </row>
    <row r="55" spans="1:11" ht="15.75" x14ac:dyDescent="0.25">
      <c r="A55" s="3"/>
      <c r="F55" s="8"/>
      <c r="G55" s="8"/>
      <c r="H55" s="8"/>
      <c r="I55" s="8"/>
      <c r="J55" s="8"/>
    </row>
    <row r="56" spans="1:11" ht="15.75" x14ac:dyDescent="0.25">
      <c r="A56" s="3" t="s">
        <v>38</v>
      </c>
      <c r="F56" s="8"/>
      <c r="G56" s="8">
        <v>0</v>
      </c>
      <c r="H56" s="8">
        <v>0</v>
      </c>
      <c r="I56" s="8">
        <v>0</v>
      </c>
      <c r="J56" s="8">
        <v>0</v>
      </c>
      <c r="K56" s="33"/>
    </row>
    <row r="57" spans="1:11" ht="15.75" x14ac:dyDescent="0.25">
      <c r="A57" s="3"/>
      <c r="F57" s="8"/>
      <c r="G57" s="8"/>
      <c r="H57" s="8"/>
      <c r="I57" s="8"/>
      <c r="J57" s="8"/>
    </row>
    <row r="58" spans="1:11" ht="15.75" x14ac:dyDescent="0.25">
      <c r="A58" s="3" t="s">
        <v>36</v>
      </c>
      <c r="F58" s="8"/>
      <c r="G58" s="32">
        <f>SUM(G23,G29,G35,G46,G49,G54,G56)</f>
        <v>134677.26999999999</v>
      </c>
      <c r="H58" s="8">
        <f>SUM(H23,H29,H35,H46,H49,H54,H56)</f>
        <v>103382.96</v>
      </c>
      <c r="I58" s="8">
        <f>SUM(I23,I29,I35,I46,I49,I54)</f>
        <v>101368.96000000001</v>
      </c>
      <c r="J58" s="8">
        <f>SUM(J23,J29,J35,J46,J49,J54,J56)</f>
        <v>117381.96</v>
      </c>
    </row>
    <row r="59" spans="1:11" x14ac:dyDescent="0.2">
      <c r="B59" s="6">
        <v>20000</v>
      </c>
      <c r="C59" s="6">
        <v>10000</v>
      </c>
      <c r="D59" s="6">
        <v>20000</v>
      </c>
      <c r="E59" s="6">
        <v>15000</v>
      </c>
      <c r="F59" s="6">
        <v>15000</v>
      </c>
      <c r="G59" s="4"/>
      <c r="H59" s="4"/>
      <c r="I59" s="16"/>
      <c r="J59" s="4"/>
    </row>
    <row r="60" spans="1:11" ht="15.75" x14ac:dyDescent="0.25">
      <c r="A60" s="3" t="s">
        <v>28</v>
      </c>
      <c r="B60" s="3"/>
      <c r="C60" s="3"/>
      <c r="D60" s="3"/>
      <c r="E60" s="3"/>
      <c r="F60" s="8"/>
      <c r="G60" s="3"/>
      <c r="H60" s="3"/>
      <c r="I60" s="13"/>
      <c r="J60" s="3"/>
    </row>
    <row r="61" spans="1:11" ht="15.75" x14ac:dyDescent="0.25">
      <c r="A61" s="4" t="s">
        <v>53</v>
      </c>
      <c r="B61" s="8"/>
      <c r="C61" s="8"/>
      <c r="D61" s="8"/>
      <c r="E61" s="8"/>
      <c r="F61" s="8"/>
      <c r="G61" s="29">
        <v>1234</v>
      </c>
      <c r="H61" s="28">
        <v>0</v>
      </c>
      <c r="I61" s="28">
        <v>0</v>
      </c>
      <c r="J61" s="28">
        <v>0</v>
      </c>
      <c r="K61" s="12"/>
    </row>
    <row r="62" spans="1:11" x14ac:dyDescent="0.2">
      <c r="A62" s="4" t="s">
        <v>43</v>
      </c>
      <c r="G62" s="28">
        <v>1800</v>
      </c>
      <c r="H62" s="28">
        <v>1000</v>
      </c>
      <c r="I62" s="28">
        <v>600</v>
      </c>
      <c r="J62" s="28">
        <v>1000</v>
      </c>
      <c r="K62" s="33"/>
    </row>
    <row r="63" spans="1:11" ht="39" x14ac:dyDescent="0.25">
      <c r="A63" s="4" t="s">
        <v>31</v>
      </c>
      <c r="B63" s="8">
        <v>5000</v>
      </c>
      <c r="C63" s="3">
        <v>0</v>
      </c>
      <c r="D63" s="3">
        <v>0</v>
      </c>
      <c r="E63" s="3">
        <v>0</v>
      </c>
      <c r="F63" s="8">
        <v>4000</v>
      </c>
      <c r="G63" s="28">
        <v>9613.27</v>
      </c>
      <c r="H63" s="28">
        <v>9614</v>
      </c>
      <c r="I63" s="28">
        <v>9844.35</v>
      </c>
      <c r="J63" s="28">
        <v>6595.72</v>
      </c>
      <c r="K63" s="12" t="s">
        <v>79</v>
      </c>
    </row>
    <row r="64" spans="1:11" ht="15.75" x14ac:dyDescent="0.25">
      <c r="A64" s="4" t="s">
        <v>32</v>
      </c>
      <c r="B64" s="8"/>
      <c r="C64" s="3"/>
      <c r="D64" s="3"/>
      <c r="E64" s="3"/>
      <c r="F64" s="8"/>
      <c r="G64" s="28">
        <v>13467.98</v>
      </c>
      <c r="H64" s="28">
        <v>0</v>
      </c>
      <c r="I64" s="28">
        <v>0</v>
      </c>
      <c r="J64" s="28">
        <v>0</v>
      </c>
      <c r="K64" s="34"/>
    </row>
    <row r="65" spans="1:11" x14ac:dyDescent="0.2">
      <c r="A65" s="4" t="s">
        <v>48</v>
      </c>
      <c r="G65" s="28">
        <v>291.10000000000002</v>
      </c>
      <c r="H65" s="28">
        <v>0</v>
      </c>
      <c r="I65" s="16">
        <v>42</v>
      </c>
      <c r="J65" s="28">
        <v>0</v>
      </c>
      <c r="K65" s="34"/>
    </row>
    <row r="66" spans="1:11" ht="15.75" x14ac:dyDescent="0.25">
      <c r="A66" s="16" t="s">
        <v>37</v>
      </c>
      <c r="B66" s="8">
        <v>54754</v>
      </c>
      <c r="C66" s="8">
        <v>54996</v>
      </c>
      <c r="D66" s="8">
        <v>56238</v>
      </c>
      <c r="E66" s="8">
        <v>59763</v>
      </c>
      <c r="F66" s="8">
        <v>65534</v>
      </c>
      <c r="G66" s="28">
        <v>24.63</v>
      </c>
      <c r="H66" s="28">
        <v>50</v>
      </c>
      <c r="I66" s="28">
        <v>50</v>
      </c>
      <c r="J66" s="28">
        <v>50</v>
      </c>
    </row>
    <row r="67" spans="1:11" ht="15.75" x14ac:dyDescent="0.25">
      <c r="A67" s="3" t="s">
        <v>40</v>
      </c>
      <c r="B67" s="6"/>
      <c r="C67" s="6"/>
      <c r="D67" s="6"/>
      <c r="E67" s="6"/>
      <c r="F67" s="6"/>
      <c r="G67" s="30">
        <f>SUM(G61:G66)</f>
        <v>26430.98</v>
      </c>
      <c r="H67" s="30">
        <f>SUM(H61:H66)</f>
        <v>10664</v>
      </c>
      <c r="I67" s="35">
        <f>SUM(I61:I66)</f>
        <v>10536.35</v>
      </c>
      <c r="J67" s="35">
        <f>SUM(J61:J66)</f>
        <v>7645.72</v>
      </c>
    </row>
    <row r="68" spans="1:11" ht="15.75" x14ac:dyDescent="0.25">
      <c r="A68" s="3"/>
      <c r="B68" s="6"/>
      <c r="C68" s="6"/>
      <c r="D68" s="6"/>
      <c r="E68" s="6"/>
      <c r="F68" s="6"/>
      <c r="G68" s="24"/>
      <c r="H68" s="24"/>
      <c r="I68" s="25"/>
      <c r="J68" s="25"/>
    </row>
    <row r="69" spans="1:11" ht="15.75" x14ac:dyDescent="0.25">
      <c r="A69" s="3" t="s">
        <v>41</v>
      </c>
      <c r="B69" s="6"/>
      <c r="C69" s="6"/>
      <c r="D69" s="6"/>
      <c r="E69" s="6"/>
      <c r="F69" s="6"/>
      <c r="G69" s="32">
        <v>108246.29</v>
      </c>
      <c r="H69" s="32">
        <v>92719</v>
      </c>
      <c r="I69" s="32">
        <v>90832.65</v>
      </c>
      <c r="J69" s="32">
        <v>109736.28</v>
      </c>
    </row>
    <row r="70" spans="1:11" ht="26.25" x14ac:dyDescent="0.25">
      <c r="A70" s="3"/>
      <c r="B70" s="6"/>
      <c r="C70" s="6"/>
      <c r="D70" s="6"/>
      <c r="E70" s="6"/>
      <c r="F70" s="6"/>
      <c r="G70" s="8"/>
      <c r="H70" s="8"/>
      <c r="J70" s="14"/>
      <c r="K70" s="33" t="s">
        <v>77</v>
      </c>
    </row>
    <row r="71" spans="1:11" ht="15.75" x14ac:dyDescent="0.25">
      <c r="A71" s="3" t="s">
        <v>34</v>
      </c>
      <c r="B71" s="6"/>
      <c r="C71" s="6"/>
      <c r="D71" s="6"/>
      <c r="E71" s="6"/>
      <c r="F71" s="6"/>
      <c r="G71" s="8">
        <v>92425</v>
      </c>
      <c r="H71" s="8">
        <v>92719</v>
      </c>
      <c r="I71" s="8">
        <v>92719</v>
      </c>
      <c r="J71" s="8">
        <v>109736</v>
      </c>
      <c r="K71" s="33" t="s">
        <v>66</v>
      </c>
    </row>
    <row r="72" spans="1:11" ht="64.5" x14ac:dyDescent="0.25">
      <c r="A72" s="3"/>
      <c r="B72" s="6"/>
      <c r="C72" s="6"/>
      <c r="D72" s="6"/>
      <c r="E72" s="6"/>
      <c r="F72" s="6"/>
      <c r="G72" s="8"/>
      <c r="H72" s="8"/>
      <c r="I72" s="8"/>
      <c r="J72" s="8"/>
      <c r="K72" s="33" t="s">
        <v>81</v>
      </c>
    </row>
    <row r="73" spans="1:11" ht="38.25" x14ac:dyDescent="0.25">
      <c r="A73" s="3" t="s">
        <v>42</v>
      </c>
      <c r="B73" s="6"/>
      <c r="C73" s="6"/>
      <c r="D73" s="6"/>
      <c r="E73" s="6"/>
      <c r="F73" s="6"/>
      <c r="G73" s="32">
        <v>-15821.29</v>
      </c>
      <c r="H73" s="8">
        <v>0</v>
      </c>
      <c r="I73" s="8">
        <v>1886.35</v>
      </c>
      <c r="J73" s="8">
        <v>0</v>
      </c>
      <c r="K73" s="36" t="s">
        <v>80</v>
      </c>
    </row>
    <row r="74" spans="1:11" ht="15.75" x14ac:dyDescent="0.25">
      <c r="A74" s="3"/>
      <c r="B74" s="6"/>
      <c r="C74" s="6"/>
      <c r="D74" s="6"/>
      <c r="E74" s="6"/>
      <c r="F74" s="6"/>
      <c r="G74" s="8"/>
      <c r="H74" s="8"/>
      <c r="I74" s="8"/>
      <c r="J74" s="8"/>
      <c r="K74" s="36"/>
    </row>
    <row r="75" spans="1:11" x14ac:dyDescent="0.2">
      <c r="B75" s="6"/>
      <c r="C75" s="6"/>
      <c r="D75" s="6"/>
      <c r="E75" s="6"/>
      <c r="F75" s="6"/>
      <c r="G75" s="14"/>
      <c r="H75" s="14"/>
      <c r="I75" s="17"/>
      <c r="J75" s="14"/>
      <c r="K75" s="37"/>
    </row>
    <row r="76" spans="1:11" ht="15.75" x14ac:dyDescent="0.25">
      <c r="A76" s="3" t="s">
        <v>33</v>
      </c>
      <c r="B76" s="6"/>
      <c r="C76" s="6"/>
      <c r="D76" s="6"/>
      <c r="E76" s="6"/>
      <c r="F76" s="6"/>
      <c r="J76" s="19"/>
    </row>
    <row r="77" spans="1:11" ht="15.75" x14ac:dyDescent="0.25">
      <c r="A77" s="3" t="s">
        <v>39</v>
      </c>
      <c r="B77" s="6"/>
      <c r="C77" s="6"/>
      <c r="D77" s="6"/>
      <c r="E77" s="6"/>
      <c r="F77" s="6"/>
      <c r="J77" s="19"/>
    </row>
    <row r="78" spans="1:11" ht="15.75" x14ac:dyDescent="0.25">
      <c r="A78" s="3"/>
      <c r="G78" s="25"/>
      <c r="H78" s="22">
        <v>1419</v>
      </c>
      <c r="I78" s="22"/>
      <c r="J78" s="8">
        <v>0</v>
      </c>
      <c r="K78" s="33" t="s">
        <v>75</v>
      </c>
    </row>
    <row r="79" spans="1:11" ht="15.75" x14ac:dyDescent="0.25">
      <c r="A79" s="3"/>
      <c r="B79" s="3"/>
      <c r="D79" s="3"/>
      <c r="G79" s="23"/>
      <c r="H79" s="8">
        <v>20000</v>
      </c>
      <c r="I79" s="21"/>
      <c r="J79" s="8">
        <v>20000</v>
      </c>
      <c r="K79" s="33" t="s">
        <v>65</v>
      </c>
    </row>
    <row r="80" spans="1:11" ht="26.25" x14ac:dyDescent="0.25">
      <c r="A80" s="3"/>
      <c r="B80" s="3"/>
      <c r="D80" s="3"/>
      <c r="G80" s="23"/>
      <c r="H80" s="8">
        <v>12500</v>
      </c>
      <c r="I80" s="21"/>
      <c r="J80" s="8">
        <v>12500</v>
      </c>
      <c r="K80" s="33" t="s">
        <v>67</v>
      </c>
    </row>
    <row r="81" spans="1:11" ht="51.75" x14ac:dyDescent="0.25">
      <c r="A81" s="3"/>
      <c r="D81" s="3"/>
      <c r="F81" s="8"/>
      <c r="G81" s="24"/>
      <c r="H81" s="8">
        <v>46000</v>
      </c>
      <c r="I81" s="22"/>
      <c r="J81" s="8">
        <v>46000</v>
      </c>
      <c r="K81" s="33" t="s">
        <v>61</v>
      </c>
    </row>
    <row r="82" spans="1:11" ht="15.75" x14ac:dyDescent="0.25">
      <c r="A82" s="3"/>
      <c r="D82" s="3"/>
      <c r="F82" s="8"/>
      <c r="G82" s="24"/>
      <c r="H82" s="8">
        <v>20081</v>
      </c>
      <c r="I82" s="22"/>
      <c r="J82" s="8">
        <v>31500</v>
      </c>
      <c r="K82" s="33" t="s">
        <v>63</v>
      </c>
    </row>
    <row r="83" spans="1:11" ht="15.75" x14ac:dyDescent="0.25">
      <c r="F83" s="6"/>
      <c r="H83" s="3"/>
    </row>
    <row r="84" spans="1:11" x14ac:dyDescent="0.2">
      <c r="A84" s="4" t="s">
        <v>62</v>
      </c>
      <c r="F84" s="6"/>
      <c r="H84" s="39">
        <v>100000</v>
      </c>
      <c r="J84" s="38">
        <v>110000</v>
      </c>
      <c r="K84" s="33" t="s">
        <v>62</v>
      </c>
    </row>
    <row r="85" spans="1:11" x14ac:dyDescent="0.2">
      <c r="F85" s="6"/>
    </row>
    <row r="86" spans="1:11" ht="15.75" x14ac:dyDescent="0.25">
      <c r="A86"/>
      <c r="F86" s="8"/>
    </row>
    <row r="87" spans="1:11" ht="15.75" x14ac:dyDescent="0.25">
      <c r="F87" s="8"/>
    </row>
    <row r="88" spans="1:11" ht="15.75" x14ac:dyDescent="0.25">
      <c r="A88" s="5"/>
    </row>
    <row r="89" spans="1:11" x14ac:dyDescent="0.2">
      <c r="B89" s="6"/>
    </row>
    <row r="90" spans="1:11" x14ac:dyDescent="0.2">
      <c r="A90" s="9"/>
      <c r="B90" s="10"/>
    </row>
    <row r="91" spans="1:11" x14ac:dyDescent="0.2">
      <c r="A91" s="9"/>
      <c r="B91" s="9"/>
    </row>
    <row r="92" spans="1:11" x14ac:dyDescent="0.2">
      <c r="A92" s="9"/>
      <c r="B92" s="10"/>
    </row>
    <row r="93" spans="1:11" x14ac:dyDescent="0.2">
      <c r="A93" s="9"/>
      <c r="B93" s="10"/>
    </row>
    <row r="94" spans="1:11" x14ac:dyDescent="0.2">
      <c r="A94" s="9"/>
      <c r="B94" s="10"/>
    </row>
    <row r="95" spans="1:11" x14ac:dyDescent="0.2">
      <c r="A95" s="9"/>
      <c r="B95" s="10"/>
    </row>
    <row r="96" spans="1:11" ht="15.75" x14ac:dyDescent="0.25">
      <c r="A96" s="3"/>
      <c r="B96" s="8"/>
    </row>
  </sheetData>
  <phoneticPr fontId="0" type="noConversion"/>
  <printOptions gridLines="1"/>
  <pageMargins left="0.74803149606299213" right="0.74803149606299213" top="0.98425196850393704" bottom="0.98425196850393704" header="0.51181102362204722" footer="0.51181102362204722"/>
  <pageSetup paperSize="9" scale="61" fitToHeight="0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Draft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</dc:creator>
  <cp:lastModifiedBy>Suzanne Walker</cp:lastModifiedBy>
  <cp:lastPrinted>2022-01-13T11:49:45Z</cp:lastPrinted>
  <dcterms:created xsi:type="dcterms:W3CDTF">2010-01-01T15:51:00Z</dcterms:created>
  <dcterms:modified xsi:type="dcterms:W3CDTF">2022-11-18T13:21:45Z</dcterms:modified>
</cp:coreProperties>
</file>